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vullen" sheetId="1" state="visible" r:id="rId1"/>
    <sheet name="Begroting" sheetId="2" state="visible" r:id="rId2"/>
  </sheets>
  <definedNames/>
  <calcPr calcId="124519" fullCalcOnLoad="1"/>
</workbook>
</file>

<file path=xl/styles.xml><?xml version="1.0" encoding="utf-8"?>
<styleSheet xmlns="http://schemas.openxmlformats.org/spreadsheetml/2006/main">
  <numFmts count="2">
    <numFmt numFmtId="164" formatCode="€ #,##0.00;-€ #,##0.00;&quot;-&quot;"/>
    <numFmt numFmtId="165" formatCode="0.####"/>
  </numFmts>
  <fonts count="13">
    <font>
      <name val="Calibri"/>
      <family val="2"/>
      <color theme="1"/>
      <sz val="11"/>
      <scheme val="minor"/>
    </font>
    <font>
      <name val="Arial"/>
      <b val="1"/>
      <sz val="16"/>
    </font>
    <font>
      <name val="Arial"/>
      <i val="1"/>
      <color rgb="005B6B70"/>
      <sz val="9"/>
    </font>
    <font>
      <name val="Arial"/>
    </font>
    <font>
      <name val="Arial"/>
      <color rgb="000000FF"/>
    </font>
    <font>
      <name val="Arial"/>
      <b val="1"/>
      <sz val="12"/>
    </font>
    <font>
      <name val="Arial"/>
      <b val="1"/>
    </font>
    <font>
      <name val="Arial"/>
      <color rgb="00000000"/>
    </font>
    <font>
      <name val="Arial"/>
      <b val="1"/>
      <color rgb="00000000"/>
    </font>
    <font>
      <name val="Arial"/>
      <color rgb="00067C93"/>
      <sz val="9"/>
      <u val="single"/>
    </font>
    <font>
      <name val="Arial"/>
      <color rgb="005B6B70"/>
    </font>
    <font>
      <name val="Arial"/>
      <b val="1"/>
      <color rgb="00B00020"/>
    </font>
    <font>
      <name val="Arial"/>
      <color rgb="00008000"/>
    </font>
  </fonts>
  <fills count="4">
    <fill>
      <patternFill/>
    </fill>
    <fill>
      <patternFill patternType="gray125"/>
    </fill>
    <fill>
      <patternFill patternType="solid">
        <fgColor rgb="00FFF4C2"/>
      </patternFill>
    </fill>
    <fill>
      <patternFill patternType="solid">
        <fgColor rgb="00E6F2F3"/>
      </patternFill>
    </fill>
  </fills>
  <borders count="6">
    <border>
      <left/>
      <right/>
      <top/>
      <bottom/>
      <diagonal/>
    </border>
    <border>
      <left style="thin">
        <color rgb="00B7C4C8"/>
      </left>
      <right style="thin">
        <color rgb="00B7C4C8"/>
      </right>
      <top style="thin">
        <color rgb="00B7C4C8"/>
      </top>
      <bottom style="thin">
        <color rgb="00B7C4C8"/>
      </bottom>
    </border>
    <border>
      <left/>
      <right/>
      <top style="thin">
        <color rgb="00B7C4C8"/>
      </top>
      <bottom/>
      <diagonal/>
    </border>
    <border>
      <left/>
      <right style="thin">
        <color rgb="00B7C4C8"/>
      </right>
      <top style="thin">
        <color rgb="00B7C4C8"/>
      </top>
      <bottom/>
      <diagonal/>
    </border>
    <border>
      <left/>
      <right style="thin">
        <color rgb="00B7C4C8"/>
      </right>
      <top style="thin">
        <color rgb="00B7C4C8"/>
      </top>
      <bottom style="thin">
        <color rgb="00B7C4C8"/>
      </bottom>
      <diagonal/>
    </border>
    <border>
      <top style="thin">
        <color rgb="00000000"/>
      </top>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center" indent="1"/>
    </xf>
    <xf numFmtId="0" fontId="4" fillId="2" borderId="1" applyAlignment="1" pivotButton="0" quotePrefix="0" xfId="0">
      <alignment vertical="center" indent="1"/>
    </xf>
    <xf numFmtId="0" fontId="0" fillId="0" borderId="4" pivotButton="0" quotePrefix="0" xfId="0"/>
    <xf numFmtId="0" fontId="5" fillId="0" borderId="0" pivotButton="0" quotePrefix="0" xfId="0"/>
    <xf numFmtId="0" fontId="6" fillId="3" borderId="0" applyAlignment="1" pivotButton="0" quotePrefix="0" xfId="0">
      <alignment horizontal="left" vertical="center" indent="1"/>
    </xf>
    <xf numFmtId="0" fontId="6" fillId="3" borderId="0" applyAlignment="1" pivotButton="0" quotePrefix="0" xfId="0">
      <alignment horizontal="right" vertical="center" indent="1"/>
    </xf>
    <xf numFmtId="164" fontId="4" fillId="2" borderId="1" applyAlignment="1" pivotButton="0" quotePrefix="0" xfId="0">
      <alignment vertical="center" indent="1"/>
    </xf>
    <xf numFmtId="164" fontId="7" fillId="0" borderId="0" applyAlignment="1" pivotButton="0" quotePrefix="0" xfId="0">
      <alignment vertical="center"/>
    </xf>
    <xf numFmtId="0" fontId="6" fillId="0" borderId="0" applyAlignment="1" pivotButton="0" quotePrefix="0" xfId="0">
      <alignment vertical="center"/>
    </xf>
    <xf numFmtId="164" fontId="8" fillId="0" borderId="0" applyAlignment="1" pivotButton="0" quotePrefix="0" xfId="0">
      <alignment vertical="center"/>
    </xf>
    <xf numFmtId="165" fontId="4" fillId="2" borderId="1" applyAlignment="1" pivotButton="0" quotePrefix="0" xfId="0">
      <alignment vertical="center" indent="1"/>
    </xf>
    <xf numFmtId="0" fontId="9" fillId="0" borderId="0" pivotButton="0" quotePrefix="0" xfId="0"/>
    <xf numFmtId="0" fontId="10" fillId="0" borderId="0" pivotButton="0" quotePrefix="0" xfId="0"/>
    <xf numFmtId="0" fontId="11" fillId="0" borderId="0" applyAlignment="1" pivotButton="0" quotePrefix="0" xfId="0">
      <alignment vertical="top" wrapText="1"/>
    </xf>
    <xf numFmtId="0" fontId="12" fillId="0" borderId="0" applyAlignment="1" pivotButton="0" quotePrefix="0" xfId="0">
      <alignment vertical="center" indent="1"/>
    </xf>
    <xf numFmtId="164" fontId="12" fillId="0" borderId="0" applyAlignment="1" pivotButton="0" quotePrefix="0" xfId="0">
      <alignment vertical="center"/>
    </xf>
    <xf numFmtId="164" fontId="8" fillId="0" borderId="5" applyAlignment="1" pivotButton="0" quotePrefix="0" xfId="0">
      <alignment vertical="center"/>
    </xf>
    <xf numFmtId="0" fontId="6" fillId="3" borderId="0" applyAlignment="1" pivotButton="0" quotePrefix="0" xfId="0">
      <alignment vertical="center"/>
    </xf>
    <xf numFmtId="164" fontId="8" fillId="3" borderId="0" applyAlignment="1" pivotButton="0" quotePrefix="0" xfId="0">
      <alignment vertical="center"/>
    </xf>
    <xf numFmtId="165" fontId="12" fillId="0" borderId="0" applyAlignment="1" pivotButton="0" quotePrefix="0" xfId="0">
      <alignment vertical="center"/>
    </xf>
    <xf numFmtId="165" fontId="8" fillId="3" borderId="0" applyAlignment="1" pivotButton="0" quotePrefix="0" xfId="0">
      <alignment vertical="center"/>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vvegedoe.nl" TargetMode="External" Id="rId1" /></Relationships>
</file>

<file path=xl/worksheets/_rels/sheet2.xml.rels><Relationships xmlns="http://schemas.openxmlformats.org/package/2006/relationships"><Relationship Type="http://schemas.openxmlformats.org/officeDocument/2006/relationships/hyperlink" Target="https://vvegedoe.nl" TargetMode="External" Id="rId1" /></Relationships>
</file>

<file path=xl/worksheets/sheet1.xml><?xml version="1.0" encoding="utf-8"?>
<worksheet xmlns="http://schemas.openxmlformats.org/spreadsheetml/2006/main">
  <sheetPr>
    <outlinePr summaryBelow="1" summaryRight="1"/>
    <pageSetUpPr fitToPage="1"/>
  </sheetPr>
  <dimension ref="A1:E73"/>
  <sheetViews>
    <sheetView showGridLines="0" workbookViewId="0">
      <selection activeCell="A1" sqref="A1"/>
    </sheetView>
  </sheetViews>
  <sheetFormatPr baseColWidth="8" defaultRowHeight="21" customHeight="1"/>
  <cols>
    <col width="46" customWidth="1" min="1" max="1"/>
    <col width="18" customWidth="1" min="2" max="2"/>
    <col width="18" customWidth="1" min="3" max="3"/>
    <col width="18" customWidth="1" min="4" max="4"/>
    <col width="18" customWidth="1" min="5" max="5"/>
  </cols>
  <sheetData>
    <row r="1" ht="30" customHeight="1">
      <c r="A1" s="1" t="inlineStr">
        <is>
          <t>Begroting VvE - invullen</t>
        </is>
      </c>
    </row>
    <row r="2" ht="34" customHeight="1">
      <c r="A2" s="2" t="inlineStr">
        <is>
          <t>Vul de gele cellen in. De voorbeeldgegevens mag je overschrijven of wissen. De uitkomst staat op het tabblad Begroting.</t>
        </is>
      </c>
    </row>
    <row r="4">
      <c r="A4" s="3" t="inlineStr">
        <is>
          <t>Naam van de VvE</t>
        </is>
      </c>
      <c r="B4" s="4" t="inlineStr">
        <is>
          <t>VvE Voorbeeldstraat 12</t>
        </is>
      </c>
      <c r="C4" s="5" t="n"/>
    </row>
    <row r="5">
      <c r="A5" s="3" t="inlineStr">
        <is>
          <t>Jaar van de begroting</t>
        </is>
      </c>
      <c r="B5" s="4" t="inlineStr">
        <is>
          <t>2027</t>
        </is>
      </c>
    </row>
    <row r="6">
      <c r="A6" s="3" t="inlineStr">
        <is>
          <t>Vorig jaar</t>
        </is>
      </c>
      <c r="B6" s="4" t="inlineStr">
        <is>
          <t>2026</t>
        </is>
      </c>
    </row>
    <row r="8" ht="26" customHeight="1">
      <c r="A8" s="6" t="inlineStr">
        <is>
          <t>Exploitatiekosten</t>
        </is>
      </c>
    </row>
    <row r="9" ht="46" customHeight="1">
      <c r="A9" s="2" t="inlineStr">
        <is>
          <t>Vul per post in wat die vorig jaar werkelijk kostte (uit de jaarrekening) en wat je voor het nieuwe jaar verwacht. Zet eenmalige posten van vorig jaar bij het nieuwe jaar op 0. Regels met € 0 veranderen de totalen niet: laat ze staan of vul ze in als je die kosten wel hebt.</t>
        </is>
      </c>
    </row>
    <row r="10" ht="26" customHeight="1">
      <c r="A10" s="7" t="inlineStr">
        <is>
          <t>Post</t>
        </is>
      </c>
      <c r="B10" s="8" t="inlineStr">
        <is>
          <t>Werkelijk vorig jaar</t>
        </is>
      </c>
      <c r="C10" s="8" t="inlineStr">
        <is>
          <t>Begroting nieuw jaar</t>
        </is>
      </c>
    </row>
    <row r="11">
      <c r="A11" s="4" t="inlineStr">
        <is>
          <t>Verzekering</t>
        </is>
      </c>
      <c r="B11" s="9" t="n">
        <v>1450</v>
      </c>
      <c r="C11" s="9" t="n">
        <v>1525</v>
      </c>
    </row>
    <row r="12">
      <c r="A12" s="4" t="inlineStr">
        <is>
          <t>Schoonmaak</t>
        </is>
      </c>
      <c r="B12" s="9" t="n">
        <v>960</v>
      </c>
      <c r="C12" s="9" t="n">
        <v>1000</v>
      </c>
    </row>
    <row r="13">
      <c r="A13" s="4" t="inlineStr">
        <is>
          <t>Bankkosten</t>
        </is>
      </c>
      <c r="B13" s="9" t="n">
        <v>132</v>
      </c>
      <c r="C13" s="9" t="n">
        <v>140</v>
      </c>
    </row>
    <row r="14">
      <c r="A14" s="4" t="inlineStr">
        <is>
          <t>Onderhoud</t>
        </is>
      </c>
      <c r="B14" s="9" t="n">
        <v>640</v>
      </c>
      <c r="C14" s="9" t="n">
        <v>750</v>
      </c>
    </row>
    <row r="15">
      <c r="A15" s="4" t="inlineStr">
        <is>
          <t>Schilderwerk kozijnen</t>
        </is>
      </c>
      <c r="B15" s="9" t="n">
        <v>2400</v>
      </c>
      <c r="C15" s="9" t="n">
        <v>0</v>
      </c>
    </row>
    <row r="16">
      <c r="A16" s="4" t="inlineStr">
        <is>
          <t>Energie gemeenschappelijke ruimtes</t>
        </is>
      </c>
      <c r="B16" s="9" t="n">
        <v>0</v>
      </c>
      <c r="C16" s="9" t="n">
        <v>0</v>
      </c>
    </row>
    <row r="17">
      <c r="A17" s="4" t="inlineStr">
        <is>
          <t>Water</t>
        </is>
      </c>
      <c r="B17" s="9" t="n">
        <v>0</v>
      </c>
      <c r="C17" s="9" t="n">
        <v>0</v>
      </c>
    </row>
    <row r="18">
      <c r="A18" s="4" t="inlineStr">
        <is>
          <t>Glazenwasser</t>
        </is>
      </c>
      <c r="B18" s="9" t="n">
        <v>0</v>
      </c>
      <c r="C18" s="9" t="n">
        <v>0</v>
      </c>
    </row>
    <row r="19">
      <c r="A19" s="4" t="inlineStr">
        <is>
          <t>Tuinonderhoud</t>
        </is>
      </c>
      <c r="B19" s="9" t="n">
        <v>0</v>
      </c>
      <c r="C19" s="9" t="n">
        <v>0</v>
      </c>
    </row>
    <row r="20">
      <c r="A20" s="4" t="inlineStr">
        <is>
          <t>Administratie en software</t>
        </is>
      </c>
      <c r="B20" s="9" t="n">
        <v>0</v>
      </c>
      <c r="C20" s="9" t="n">
        <v>0</v>
      </c>
    </row>
    <row r="21">
      <c r="A21" s="4" t="inlineStr">
        <is>
          <t>Kosten ALV</t>
        </is>
      </c>
      <c r="B21" s="9" t="n">
        <v>0</v>
      </c>
      <c r="C21" s="9" t="n">
        <v>0</v>
      </c>
    </row>
    <row r="22">
      <c r="A22" s="4" t="inlineStr">
        <is>
          <t>Onvoorzien</t>
        </is>
      </c>
      <c r="B22" s="9" t="n">
        <v>0</v>
      </c>
      <c r="C22" s="9" t="n">
        <v>250</v>
      </c>
    </row>
    <row r="23">
      <c r="A23" s="4" t="n"/>
      <c r="B23" s="9" t="n"/>
      <c r="C23" s="9" t="n"/>
    </row>
    <row r="24">
      <c r="A24" s="4" t="n"/>
      <c r="B24" s="9" t="n"/>
      <c r="C24" s="9" t="n"/>
    </row>
    <row r="25">
      <c r="A25" s="4" t="n"/>
      <c r="B25" s="9" t="n"/>
      <c r="C25" s="9" t="n"/>
    </row>
    <row r="26">
      <c r="A26" s="4" t="n"/>
      <c r="B26" s="9" t="n"/>
      <c r="C26" s="9" t="n"/>
    </row>
    <row r="27">
      <c r="A27" s="4" t="n"/>
      <c r="B27" s="9" t="n"/>
      <c r="C27" s="9" t="n"/>
    </row>
    <row r="28">
      <c r="A28" s="4" t="n"/>
      <c r="B28" s="9" t="n"/>
      <c r="C28" s="9" t="n"/>
    </row>
    <row r="29">
      <c r="A29" s="4" t="n"/>
      <c r="B29" s="9" t="n"/>
      <c r="C29" s="9" t="n"/>
    </row>
    <row r="30">
      <c r="A30" s="4" t="n"/>
      <c r="B30" s="9" t="n"/>
      <c r="C30" s="9" t="n"/>
    </row>
    <row r="32" ht="26" customHeight="1">
      <c r="A32" s="6" t="inlineStr">
        <is>
          <t>Reservefonds</t>
        </is>
      </c>
    </row>
    <row r="33" ht="46" customHeight="1">
      <c r="A33" s="2" t="inlineStr">
        <is>
          <t>De wet vraagt elk jaar minimaal het bedrag uit een meerjarenonderhoudsplan (MJOP) dat niet ouder is dan vijf jaar en minimaal tien jaar vooruitkijkt. Zonder MJOP is het minimum 0,5% van de herbouwwaarde van het gebouw. Heb je geen MJOP, laat dat bedrag dan leeg.</t>
        </is>
      </c>
    </row>
    <row r="34">
      <c r="A34" s="3" t="inlineStr">
        <is>
          <t>Reservering vorig jaar</t>
        </is>
      </c>
      <c r="B34" s="9" t="n">
        <v>1200</v>
      </c>
    </row>
    <row r="35">
      <c r="A35" s="3" t="inlineStr">
        <is>
          <t>Reservering per jaar volgens het MJOP</t>
        </is>
      </c>
      <c r="B35" s="9" t="n">
        <v>4000</v>
      </c>
    </row>
    <row r="36">
      <c r="A36" s="3" t="inlineStr">
        <is>
          <t>Herbouwwaarde van het gebouw (staat op de polis)</t>
        </is>
      </c>
      <c r="B36" s="9" t="n">
        <v>1080000</v>
      </c>
    </row>
    <row r="37">
      <c r="A37" s="3" t="inlineStr">
        <is>
          <t>Wettelijk minimum zonder MJOP (0,5%)</t>
        </is>
      </c>
      <c r="B37" s="10">
        <f>N(B36)*0.5%</f>
        <v/>
      </c>
    </row>
    <row r="38">
      <c r="A38" s="11" t="inlineStr">
        <is>
          <t>Reservering nieuw jaar</t>
        </is>
      </c>
      <c r="B38" s="12">
        <f>IF(N(B35)&gt;0,B35,B37)</f>
        <v/>
      </c>
    </row>
    <row r="40" ht="26" customHeight="1">
      <c r="A40" s="6" t="inlineStr">
        <is>
          <t>Appartementen</t>
        </is>
      </c>
    </row>
    <row r="41" ht="34" customHeight="1">
      <c r="A41" s="2" t="inlineStr">
        <is>
          <t>Vul per appartement het breukdeel uit de splitsingsakte in (bij 17/100 vul je 17 in) en wat de eigenaar nu per maand betaalt. Het tabblad Begroting rekent de nieuwe bijdrage per appartement uit.</t>
        </is>
      </c>
    </row>
    <row r="42" ht="26" customHeight="1">
      <c r="A42" s="7" t="inlineStr">
        <is>
          <t>Appartement</t>
        </is>
      </c>
      <c r="B42" s="8" t="inlineStr">
        <is>
          <t>Breukdeel</t>
        </is>
      </c>
      <c r="C42" s="8" t="inlineStr">
        <is>
          <t>Huidige bijdrage per maand</t>
        </is>
      </c>
    </row>
    <row r="43">
      <c r="A43" s="4" t="inlineStr">
        <is>
          <t>Appartement 1</t>
        </is>
      </c>
      <c r="B43" s="13" t="n">
        <v>1</v>
      </c>
      <c r="C43" s="9" t="n">
        <v>100</v>
      </c>
    </row>
    <row r="44">
      <c r="A44" s="4" t="inlineStr">
        <is>
          <t>Appartement 2</t>
        </is>
      </c>
      <c r="B44" s="13" t="n">
        <v>1</v>
      </c>
      <c r="C44" s="9" t="n">
        <v>100</v>
      </c>
    </row>
    <row r="45">
      <c r="A45" s="4" t="inlineStr">
        <is>
          <t>Appartement 3</t>
        </is>
      </c>
      <c r="B45" s="13" t="n">
        <v>1</v>
      </c>
      <c r="C45" s="9" t="n">
        <v>100</v>
      </c>
    </row>
    <row r="46">
      <c r="A46" s="4" t="inlineStr">
        <is>
          <t>Appartement 4</t>
        </is>
      </c>
      <c r="B46" s="13" t="n">
        <v>1</v>
      </c>
      <c r="C46" s="9" t="n">
        <v>100</v>
      </c>
    </row>
    <row r="47">
      <c r="A47" s="4" t="inlineStr">
        <is>
          <t>Appartement 5</t>
        </is>
      </c>
      <c r="B47" s="13" t="n">
        <v>1</v>
      </c>
      <c r="C47" s="9" t="n">
        <v>100</v>
      </c>
    </row>
    <row r="48">
      <c r="A48" s="4" t="inlineStr">
        <is>
          <t>Appartement 6</t>
        </is>
      </c>
      <c r="B48" s="13" t="n">
        <v>1</v>
      </c>
      <c r="C48" s="9" t="n">
        <v>100</v>
      </c>
    </row>
    <row r="49">
      <c r="A49" s="4" t="n"/>
      <c r="B49" s="13" t="n"/>
      <c r="C49" s="9" t="n"/>
    </row>
    <row r="50">
      <c r="A50" s="4" t="n"/>
      <c r="B50" s="13" t="n"/>
      <c r="C50" s="9" t="n"/>
    </row>
    <row r="51">
      <c r="A51" s="4" t="n"/>
      <c r="B51" s="13" t="n"/>
      <c r="C51" s="9" t="n"/>
    </row>
    <row r="52">
      <c r="A52" s="4" t="n"/>
      <c r="B52" s="13" t="n"/>
      <c r="C52" s="9" t="n"/>
    </row>
    <row r="53">
      <c r="A53" s="4" t="n"/>
      <c r="B53" s="13" t="n"/>
      <c r="C53" s="9" t="n"/>
    </row>
    <row r="54">
      <c r="A54" s="4" t="n"/>
      <c r="B54" s="13" t="n"/>
      <c r="C54" s="9" t="n"/>
    </row>
    <row r="55">
      <c r="A55" s="4" t="n"/>
      <c r="B55" s="13" t="n"/>
      <c r="C55" s="9" t="n"/>
    </row>
    <row r="56">
      <c r="A56" s="4" t="n"/>
      <c r="B56" s="13" t="n"/>
      <c r="C56" s="9" t="n"/>
    </row>
    <row r="57">
      <c r="A57" s="4" t="n"/>
      <c r="B57" s="13" t="n"/>
      <c r="C57" s="9" t="n"/>
    </row>
    <row r="58">
      <c r="A58" s="4" t="n"/>
      <c r="B58" s="13" t="n"/>
      <c r="C58" s="9" t="n"/>
    </row>
    <row r="59">
      <c r="A59" s="4" t="n"/>
      <c r="B59" s="13" t="n"/>
      <c r="C59" s="9" t="n"/>
    </row>
    <row r="60">
      <c r="A60" s="4" t="n"/>
      <c r="B60" s="13" t="n"/>
      <c r="C60" s="9" t="n"/>
    </row>
    <row r="61">
      <c r="A61" s="4" t="n"/>
      <c r="B61" s="13" t="n"/>
      <c r="C61" s="9" t="n"/>
    </row>
    <row r="62">
      <c r="A62" s="4" t="n"/>
      <c r="B62" s="13" t="n"/>
      <c r="C62" s="9" t="n"/>
    </row>
    <row r="63">
      <c r="A63" s="4" t="n"/>
      <c r="B63" s="13" t="n"/>
      <c r="C63" s="9" t="n"/>
    </row>
    <row r="64">
      <c r="A64" s="4" t="n"/>
      <c r="B64" s="13" t="n"/>
      <c r="C64" s="9" t="n"/>
    </row>
    <row r="65">
      <c r="A65" s="4" t="n"/>
      <c r="B65" s="13" t="n"/>
      <c r="C65" s="9" t="n"/>
    </row>
    <row r="66">
      <c r="A66" s="4" t="n"/>
      <c r="B66" s="13" t="n"/>
      <c r="C66" s="9" t="n"/>
    </row>
    <row r="67">
      <c r="A67" s="4" t="n"/>
      <c r="B67" s="13" t="n"/>
      <c r="C67" s="9" t="n"/>
    </row>
    <row r="69" ht="26" customHeight="1">
      <c r="A69" s="6" t="inlineStr">
        <is>
          <t>Legenda</t>
        </is>
      </c>
    </row>
    <row r="70">
      <c r="A70" s="4" t="inlineStr">
        <is>
          <t>Geel met blauwe tekst</t>
        </is>
      </c>
      <c r="B70" s="3" t="inlineStr">
        <is>
          <t>Zelf invullen of plakken</t>
        </is>
      </c>
    </row>
    <row r="71">
      <c r="A71" s="3" t="inlineStr">
        <is>
          <t>Zwarte of groene tekst</t>
        </is>
      </c>
      <c r="B71" s="3" t="inlineStr">
        <is>
          <t>Wordt automatisch berekend, niet aanpassen</t>
        </is>
      </c>
    </row>
    <row r="73">
      <c r="A73" s="14" t="inlineStr">
        <is>
          <t>Gemaakt met het gratis voorbeeld van VvE Gedoe: vvegedoe.nl (Versie 1, oktober 2026)</t>
        </is>
      </c>
    </row>
  </sheetData>
  <mergeCells count="6">
    <mergeCell ref="A73:E73"/>
    <mergeCell ref="A2:E2"/>
    <mergeCell ref="A41:E41"/>
    <mergeCell ref="A33:E33"/>
    <mergeCell ref="B4:C4"/>
    <mergeCell ref="A9:E9"/>
  </mergeCells>
  <hyperlinks>
    <hyperlink xmlns:r="http://schemas.openxmlformats.org/officeDocument/2006/relationships" ref="A73" r:id="rId1"/>
  </hyperlinks>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F66"/>
  <sheetViews>
    <sheetView showGridLines="0" workbookViewId="0">
      <selection activeCell="A1" sqref="A1"/>
    </sheetView>
  </sheetViews>
  <sheetFormatPr baseColWidth="8" defaultRowHeight="21" customHeight="1"/>
  <cols>
    <col width="40" customWidth="1" min="1" max="1"/>
    <col width="16" customWidth="1" min="2" max="2"/>
    <col width="16" customWidth="1" min="3" max="3"/>
    <col width="16" customWidth="1" min="4" max="4"/>
    <col width="16" customWidth="1" min="5" max="5"/>
    <col width="18" customWidth="1" min="6" max="6"/>
  </cols>
  <sheetData>
    <row r="1" ht="30" customHeight="1">
      <c r="A1" s="1">
        <f>"Begroting "&amp;Invullen!B4</f>
        <v/>
      </c>
    </row>
    <row r="2">
      <c r="A2" s="15">
        <f>"Boekjaar "&amp;Invullen!B5</f>
        <v/>
      </c>
    </row>
    <row r="3" ht="30" customHeight="1">
      <c r="A3" s="16">
        <f>IF(SUMPRODUCT(--ISTEXT(Invullen!$B$11:$C$30))+SUMPRODUCT(--ISTEXT(Invullen!$B$34:$B$36))+SUMPRODUCT(--ISTEXT(Invullen!$B$43:$C$67))&gt;0,"Let op: een of meer bedragen op het tabblad Invullen staan als tekst en tellen niet mee. Vul ze opnieuw in als getal.","")</f>
        <v/>
      </c>
    </row>
    <row r="5" ht="26" customHeight="1">
      <c r="A5" s="7" t="inlineStr">
        <is>
          <t>Post</t>
        </is>
      </c>
      <c r="B5" s="8">
        <f>"Werkelijk "&amp;Invullen!B6</f>
        <v/>
      </c>
      <c r="C5" s="8">
        <f>"Begroting "&amp;Invullen!B5</f>
        <v/>
      </c>
    </row>
    <row r="6" ht="26" customHeight="1">
      <c r="A6" s="6" t="inlineStr">
        <is>
          <t>Exploitatiekosten</t>
        </is>
      </c>
    </row>
    <row r="7">
      <c r="A7" s="17">
        <f>IF(Invullen!A11="","",Invullen!A11)</f>
        <v/>
      </c>
      <c r="B7" s="18">
        <f>IF(Invullen!A11="","",N(Invullen!B11))</f>
        <v/>
      </c>
      <c r="C7" s="18">
        <f>IF(Invullen!A11="","",N(Invullen!C11))</f>
        <v/>
      </c>
    </row>
    <row r="8">
      <c r="A8" s="17">
        <f>IF(Invullen!A12="","",Invullen!A12)</f>
        <v/>
      </c>
      <c r="B8" s="18">
        <f>IF(Invullen!A12="","",N(Invullen!B12))</f>
        <v/>
      </c>
      <c r="C8" s="18">
        <f>IF(Invullen!A12="","",N(Invullen!C12))</f>
        <v/>
      </c>
    </row>
    <row r="9">
      <c r="A9" s="17">
        <f>IF(Invullen!A13="","",Invullen!A13)</f>
        <v/>
      </c>
      <c r="B9" s="18">
        <f>IF(Invullen!A13="","",N(Invullen!B13))</f>
        <v/>
      </c>
      <c r="C9" s="18">
        <f>IF(Invullen!A13="","",N(Invullen!C13))</f>
        <v/>
      </c>
    </row>
    <row r="10">
      <c r="A10" s="17">
        <f>IF(Invullen!A14="","",Invullen!A14)</f>
        <v/>
      </c>
      <c r="B10" s="18">
        <f>IF(Invullen!A14="","",N(Invullen!B14))</f>
        <v/>
      </c>
      <c r="C10" s="18">
        <f>IF(Invullen!A14="","",N(Invullen!C14))</f>
        <v/>
      </c>
    </row>
    <row r="11">
      <c r="A11" s="17">
        <f>IF(Invullen!A15="","",Invullen!A15)</f>
        <v/>
      </c>
      <c r="B11" s="18">
        <f>IF(Invullen!A15="","",N(Invullen!B15))</f>
        <v/>
      </c>
      <c r="C11" s="18">
        <f>IF(Invullen!A15="","",N(Invullen!C15))</f>
        <v/>
      </c>
    </row>
    <row r="12">
      <c r="A12" s="17">
        <f>IF(Invullen!A16="","",Invullen!A16)</f>
        <v/>
      </c>
      <c r="B12" s="18">
        <f>IF(Invullen!A16="","",N(Invullen!B16))</f>
        <v/>
      </c>
      <c r="C12" s="18">
        <f>IF(Invullen!A16="","",N(Invullen!C16))</f>
        <v/>
      </c>
    </row>
    <row r="13">
      <c r="A13" s="17">
        <f>IF(Invullen!A17="","",Invullen!A17)</f>
        <v/>
      </c>
      <c r="B13" s="18">
        <f>IF(Invullen!A17="","",N(Invullen!B17))</f>
        <v/>
      </c>
      <c r="C13" s="18">
        <f>IF(Invullen!A17="","",N(Invullen!C17))</f>
        <v/>
      </c>
    </row>
    <row r="14">
      <c r="A14" s="17">
        <f>IF(Invullen!A18="","",Invullen!A18)</f>
        <v/>
      </c>
      <c r="B14" s="18">
        <f>IF(Invullen!A18="","",N(Invullen!B18))</f>
        <v/>
      </c>
      <c r="C14" s="18">
        <f>IF(Invullen!A18="","",N(Invullen!C18))</f>
        <v/>
      </c>
    </row>
    <row r="15">
      <c r="A15" s="17">
        <f>IF(Invullen!A19="","",Invullen!A19)</f>
        <v/>
      </c>
      <c r="B15" s="18">
        <f>IF(Invullen!A19="","",N(Invullen!B19))</f>
        <v/>
      </c>
      <c r="C15" s="18">
        <f>IF(Invullen!A19="","",N(Invullen!C19))</f>
        <v/>
      </c>
    </row>
    <row r="16">
      <c r="A16" s="17">
        <f>IF(Invullen!A20="","",Invullen!A20)</f>
        <v/>
      </c>
      <c r="B16" s="18">
        <f>IF(Invullen!A20="","",N(Invullen!B20))</f>
        <v/>
      </c>
      <c r="C16" s="18">
        <f>IF(Invullen!A20="","",N(Invullen!C20))</f>
        <v/>
      </c>
    </row>
    <row r="17">
      <c r="A17" s="17">
        <f>IF(Invullen!A21="","",Invullen!A21)</f>
        <v/>
      </c>
      <c r="B17" s="18">
        <f>IF(Invullen!A21="","",N(Invullen!B21))</f>
        <v/>
      </c>
      <c r="C17" s="18">
        <f>IF(Invullen!A21="","",N(Invullen!C21))</f>
        <v/>
      </c>
    </row>
    <row r="18">
      <c r="A18" s="17">
        <f>IF(Invullen!A22="","",Invullen!A22)</f>
        <v/>
      </c>
      <c r="B18" s="18">
        <f>IF(Invullen!A22="","",N(Invullen!B22))</f>
        <v/>
      </c>
      <c r="C18" s="18">
        <f>IF(Invullen!A22="","",N(Invullen!C22))</f>
        <v/>
      </c>
    </row>
    <row r="19">
      <c r="A19" s="17">
        <f>IF(Invullen!A23="","",Invullen!A23)</f>
        <v/>
      </c>
      <c r="B19" s="18">
        <f>IF(Invullen!A23="","",N(Invullen!B23))</f>
        <v/>
      </c>
      <c r="C19" s="18">
        <f>IF(Invullen!A23="","",N(Invullen!C23))</f>
        <v/>
      </c>
    </row>
    <row r="20">
      <c r="A20" s="17">
        <f>IF(Invullen!A24="","",Invullen!A24)</f>
        <v/>
      </c>
      <c r="B20" s="18">
        <f>IF(Invullen!A24="","",N(Invullen!B24))</f>
        <v/>
      </c>
      <c r="C20" s="18">
        <f>IF(Invullen!A24="","",N(Invullen!C24))</f>
        <v/>
      </c>
    </row>
    <row r="21">
      <c r="A21" s="17">
        <f>IF(Invullen!A25="","",Invullen!A25)</f>
        <v/>
      </c>
      <c r="B21" s="18">
        <f>IF(Invullen!A25="","",N(Invullen!B25))</f>
        <v/>
      </c>
      <c r="C21" s="18">
        <f>IF(Invullen!A25="","",N(Invullen!C25))</f>
        <v/>
      </c>
    </row>
    <row r="22">
      <c r="A22" s="17">
        <f>IF(Invullen!A26="","",Invullen!A26)</f>
        <v/>
      </c>
      <c r="B22" s="18">
        <f>IF(Invullen!A26="","",N(Invullen!B26))</f>
        <v/>
      </c>
      <c r="C22" s="18">
        <f>IF(Invullen!A26="","",N(Invullen!C26))</f>
        <v/>
      </c>
    </row>
    <row r="23">
      <c r="A23" s="17">
        <f>IF(Invullen!A27="","",Invullen!A27)</f>
        <v/>
      </c>
      <c r="B23" s="18">
        <f>IF(Invullen!A27="","",N(Invullen!B27))</f>
        <v/>
      </c>
      <c r="C23" s="18">
        <f>IF(Invullen!A27="","",N(Invullen!C27))</f>
        <v/>
      </c>
    </row>
    <row r="24">
      <c r="A24" s="17">
        <f>IF(Invullen!A28="","",Invullen!A28)</f>
        <v/>
      </c>
      <c r="B24" s="18">
        <f>IF(Invullen!A28="","",N(Invullen!B28))</f>
        <v/>
      </c>
      <c r="C24" s="18">
        <f>IF(Invullen!A28="","",N(Invullen!C28))</f>
        <v/>
      </c>
    </row>
    <row r="25">
      <c r="A25" s="17">
        <f>IF(Invullen!A29="","",Invullen!A29)</f>
        <v/>
      </c>
      <c r="B25" s="18">
        <f>IF(Invullen!A29="","",N(Invullen!B29))</f>
        <v/>
      </c>
      <c r="C25" s="18">
        <f>IF(Invullen!A29="","",N(Invullen!C29))</f>
        <v/>
      </c>
    </row>
    <row r="26">
      <c r="A26" s="17">
        <f>IF(Invullen!A30="","",Invullen!A30)</f>
        <v/>
      </c>
      <c r="B26" s="18">
        <f>IF(Invullen!A30="","",N(Invullen!B30))</f>
        <v/>
      </c>
      <c r="C26" s="18">
        <f>IF(Invullen!A30="","",N(Invullen!C30))</f>
        <v/>
      </c>
    </row>
    <row r="27">
      <c r="A27" s="11" t="inlineStr">
        <is>
          <t>Totaal exploitatiekosten</t>
        </is>
      </c>
      <c r="B27" s="19">
        <f>SUM(B7:B26)</f>
        <v/>
      </c>
      <c r="C27" s="19">
        <f>SUM(C7:C26)</f>
        <v/>
      </c>
    </row>
    <row r="28">
      <c r="A28" s="3" t="inlineStr">
        <is>
          <t>Reservering reservefonds</t>
        </is>
      </c>
      <c r="B28" s="18">
        <f>N(Invullen!B34)</f>
        <v/>
      </c>
      <c r="C28" s="18">
        <f>Invullen!B38</f>
        <v/>
      </c>
    </row>
    <row r="29">
      <c r="A29" s="20" t="inlineStr">
        <is>
          <t>Totaal te innen bijdragen</t>
        </is>
      </c>
      <c r="B29" s="21">
        <f>B27+B28</f>
        <v/>
      </c>
      <c r="C29" s="21">
        <f>C27+C28</f>
        <v/>
      </c>
    </row>
    <row r="31">
      <c r="A31" s="3" t="inlineStr">
        <is>
          <t>Verschil met vorig jaar</t>
        </is>
      </c>
      <c r="C31" s="10">
        <f>C29-B29</f>
        <v/>
      </c>
    </row>
    <row r="33" ht="26" customHeight="1">
      <c r="A33" s="6" t="inlineStr">
        <is>
          <t>Bijdrage per appartement</t>
        </is>
      </c>
    </row>
    <row r="34" ht="26" customHeight="1">
      <c r="A34" s="7" t="inlineStr">
        <is>
          <t>Appartement</t>
        </is>
      </c>
      <c r="B34" s="8" t="inlineStr">
        <is>
          <t>Breukdeel</t>
        </is>
      </c>
      <c r="C34" s="8" t="inlineStr">
        <is>
          <t>Per jaar</t>
        </is>
      </c>
      <c r="D34" s="8" t="inlineStr">
        <is>
          <t>Per maand</t>
        </is>
      </c>
      <c r="E34" s="8" t="inlineStr">
        <is>
          <t>Nu per maand</t>
        </is>
      </c>
      <c r="F34" s="8" t="inlineStr">
        <is>
          <t>Verschil per maand</t>
        </is>
      </c>
    </row>
    <row r="35">
      <c r="A35" s="17">
        <f>IF(Invullen!A43="","",Invullen!A43)</f>
        <v/>
      </c>
      <c r="B35" s="22">
        <f>IF(Invullen!A43="","",N(Invullen!B43))</f>
        <v/>
      </c>
      <c r="C35" s="18">
        <f>IF(OR(Invullen!A43="",SUM(Invullen!$B$43:$B$67)=0),"",$C$29*N(Invullen!B43)/SUM(Invullen!$B$43:$B$67))</f>
        <v/>
      </c>
      <c r="D35" s="10">
        <f>IF(C35="","",C35/12)</f>
        <v/>
      </c>
      <c r="E35" s="18">
        <f>IF(Invullen!A43="","",N(Invullen!C43))</f>
        <v/>
      </c>
      <c r="F35" s="10">
        <f>IF(OR(D35="",E35=""),"",D35-E35)</f>
        <v/>
      </c>
    </row>
    <row r="36">
      <c r="A36" s="17">
        <f>IF(Invullen!A44="","",Invullen!A44)</f>
        <v/>
      </c>
      <c r="B36" s="22">
        <f>IF(Invullen!A44="","",N(Invullen!B44))</f>
        <v/>
      </c>
      <c r="C36" s="18">
        <f>IF(OR(Invullen!A44="",SUM(Invullen!$B$43:$B$67)=0),"",$C$29*N(Invullen!B44)/SUM(Invullen!$B$43:$B$67))</f>
        <v/>
      </c>
      <c r="D36" s="10">
        <f>IF(C36="","",C36/12)</f>
        <v/>
      </c>
      <c r="E36" s="18">
        <f>IF(Invullen!A44="","",N(Invullen!C44))</f>
        <v/>
      </c>
      <c r="F36" s="10">
        <f>IF(OR(D36="",E36=""),"",D36-E36)</f>
        <v/>
      </c>
    </row>
    <row r="37">
      <c r="A37" s="17">
        <f>IF(Invullen!A45="","",Invullen!A45)</f>
        <v/>
      </c>
      <c r="B37" s="22">
        <f>IF(Invullen!A45="","",N(Invullen!B45))</f>
        <v/>
      </c>
      <c r="C37" s="18">
        <f>IF(OR(Invullen!A45="",SUM(Invullen!$B$43:$B$67)=0),"",$C$29*N(Invullen!B45)/SUM(Invullen!$B$43:$B$67))</f>
        <v/>
      </c>
      <c r="D37" s="10">
        <f>IF(C37="","",C37/12)</f>
        <v/>
      </c>
      <c r="E37" s="18">
        <f>IF(Invullen!A45="","",N(Invullen!C45))</f>
        <v/>
      </c>
      <c r="F37" s="10">
        <f>IF(OR(D37="",E37=""),"",D37-E37)</f>
        <v/>
      </c>
    </row>
    <row r="38">
      <c r="A38" s="17">
        <f>IF(Invullen!A46="","",Invullen!A46)</f>
        <v/>
      </c>
      <c r="B38" s="22">
        <f>IF(Invullen!A46="","",N(Invullen!B46))</f>
        <v/>
      </c>
      <c r="C38" s="18">
        <f>IF(OR(Invullen!A46="",SUM(Invullen!$B$43:$B$67)=0),"",$C$29*N(Invullen!B46)/SUM(Invullen!$B$43:$B$67))</f>
        <v/>
      </c>
      <c r="D38" s="10">
        <f>IF(C38="","",C38/12)</f>
        <v/>
      </c>
      <c r="E38" s="18">
        <f>IF(Invullen!A46="","",N(Invullen!C46))</f>
        <v/>
      </c>
      <c r="F38" s="10">
        <f>IF(OR(D38="",E38=""),"",D38-E38)</f>
        <v/>
      </c>
    </row>
    <row r="39">
      <c r="A39" s="17">
        <f>IF(Invullen!A47="","",Invullen!A47)</f>
        <v/>
      </c>
      <c r="B39" s="22">
        <f>IF(Invullen!A47="","",N(Invullen!B47))</f>
        <v/>
      </c>
      <c r="C39" s="18">
        <f>IF(OR(Invullen!A47="",SUM(Invullen!$B$43:$B$67)=0),"",$C$29*N(Invullen!B47)/SUM(Invullen!$B$43:$B$67))</f>
        <v/>
      </c>
      <c r="D39" s="10">
        <f>IF(C39="","",C39/12)</f>
        <v/>
      </c>
      <c r="E39" s="18">
        <f>IF(Invullen!A47="","",N(Invullen!C47))</f>
        <v/>
      </c>
      <c r="F39" s="10">
        <f>IF(OR(D39="",E39=""),"",D39-E39)</f>
        <v/>
      </c>
    </row>
    <row r="40">
      <c r="A40" s="17">
        <f>IF(Invullen!A48="","",Invullen!A48)</f>
        <v/>
      </c>
      <c r="B40" s="22">
        <f>IF(Invullen!A48="","",N(Invullen!B48))</f>
        <v/>
      </c>
      <c r="C40" s="18">
        <f>IF(OR(Invullen!A48="",SUM(Invullen!$B$43:$B$67)=0),"",$C$29*N(Invullen!B48)/SUM(Invullen!$B$43:$B$67))</f>
        <v/>
      </c>
      <c r="D40" s="10">
        <f>IF(C40="","",C40/12)</f>
        <v/>
      </c>
      <c r="E40" s="18">
        <f>IF(Invullen!A48="","",N(Invullen!C48))</f>
        <v/>
      </c>
      <c r="F40" s="10">
        <f>IF(OR(D40="",E40=""),"",D40-E40)</f>
        <v/>
      </c>
    </row>
    <row r="41">
      <c r="A41" s="17">
        <f>IF(Invullen!A49="","",Invullen!A49)</f>
        <v/>
      </c>
      <c r="B41" s="22">
        <f>IF(Invullen!A49="","",N(Invullen!B49))</f>
        <v/>
      </c>
      <c r="C41" s="18">
        <f>IF(OR(Invullen!A49="",SUM(Invullen!$B$43:$B$67)=0),"",$C$29*N(Invullen!B49)/SUM(Invullen!$B$43:$B$67))</f>
        <v/>
      </c>
      <c r="D41" s="10">
        <f>IF(C41="","",C41/12)</f>
        <v/>
      </c>
      <c r="E41" s="18">
        <f>IF(Invullen!A49="","",N(Invullen!C49))</f>
        <v/>
      </c>
      <c r="F41" s="10">
        <f>IF(OR(D41="",E41=""),"",D41-E41)</f>
        <v/>
      </c>
    </row>
    <row r="42">
      <c r="A42" s="17">
        <f>IF(Invullen!A50="","",Invullen!A50)</f>
        <v/>
      </c>
      <c r="B42" s="22">
        <f>IF(Invullen!A50="","",N(Invullen!B50))</f>
        <v/>
      </c>
      <c r="C42" s="18">
        <f>IF(OR(Invullen!A50="",SUM(Invullen!$B$43:$B$67)=0),"",$C$29*N(Invullen!B50)/SUM(Invullen!$B$43:$B$67))</f>
        <v/>
      </c>
      <c r="D42" s="10">
        <f>IF(C42="","",C42/12)</f>
        <v/>
      </c>
      <c r="E42" s="18">
        <f>IF(Invullen!A50="","",N(Invullen!C50))</f>
        <v/>
      </c>
      <c r="F42" s="10">
        <f>IF(OR(D42="",E42=""),"",D42-E42)</f>
        <v/>
      </c>
    </row>
    <row r="43">
      <c r="A43" s="17">
        <f>IF(Invullen!A51="","",Invullen!A51)</f>
        <v/>
      </c>
      <c r="B43" s="22">
        <f>IF(Invullen!A51="","",N(Invullen!B51))</f>
        <v/>
      </c>
      <c r="C43" s="18">
        <f>IF(OR(Invullen!A51="",SUM(Invullen!$B$43:$B$67)=0),"",$C$29*N(Invullen!B51)/SUM(Invullen!$B$43:$B$67))</f>
        <v/>
      </c>
      <c r="D43" s="10">
        <f>IF(C43="","",C43/12)</f>
        <v/>
      </c>
      <c r="E43" s="18">
        <f>IF(Invullen!A51="","",N(Invullen!C51))</f>
        <v/>
      </c>
      <c r="F43" s="10">
        <f>IF(OR(D43="",E43=""),"",D43-E43)</f>
        <v/>
      </c>
    </row>
    <row r="44">
      <c r="A44" s="17">
        <f>IF(Invullen!A52="","",Invullen!A52)</f>
        <v/>
      </c>
      <c r="B44" s="22">
        <f>IF(Invullen!A52="","",N(Invullen!B52))</f>
        <v/>
      </c>
      <c r="C44" s="18">
        <f>IF(OR(Invullen!A52="",SUM(Invullen!$B$43:$B$67)=0),"",$C$29*N(Invullen!B52)/SUM(Invullen!$B$43:$B$67))</f>
        <v/>
      </c>
      <c r="D44" s="10">
        <f>IF(C44="","",C44/12)</f>
        <v/>
      </c>
      <c r="E44" s="18">
        <f>IF(Invullen!A52="","",N(Invullen!C52))</f>
        <v/>
      </c>
      <c r="F44" s="10">
        <f>IF(OR(D44="",E44=""),"",D44-E44)</f>
        <v/>
      </c>
    </row>
    <row r="45">
      <c r="A45" s="17">
        <f>IF(Invullen!A53="","",Invullen!A53)</f>
        <v/>
      </c>
      <c r="B45" s="22">
        <f>IF(Invullen!A53="","",N(Invullen!B53))</f>
        <v/>
      </c>
      <c r="C45" s="18">
        <f>IF(OR(Invullen!A53="",SUM(Invullen!$B$43:$B$67)=0),"",$C$29*N(Invullen!B53)/SUM(Invullen!$B$43:$B$67))</f>
        <v/>
      </c>
      <c r="D45" s="10">
        <f>IF(C45="","",C45/12)</f>
        <v/>
      </c>
      <c r="E45" s="18">
        <f>IF(Invullen!A53="","",N(Invullen!C53))</f>
        <v/>
      </c>
      <c r="F45" s="10">
        <f>IF(OR(D45="",E45=""),"",D45-E45)</f>
        <v/>
      </c>
    </row>
    <row r="46">
      <c r="A46" s="17">
        <f>IF(Invullen!A54="","",Invullen!A54)</f>
        <v/>
      </c>
      <c r="B46" s="22">
        <f>IF(Invullen!A54="","",N(Invullen!B54))</f>
        <v/>
      </c>
      <c r="C46" s="18">
        <f>IF(OR(Invullen!A54="",SUM(Invullen!$B$43:$B$67)=0),"",$C$29*N(Invullen!B54)/SUM(Invullen!$B$43:$B$67))</f>
        <v/>
      </c>
      <c r="D46" s="10">
        <f>IF(C46="","",C46/12)</f>
        <v/>
      </c>
      <c r="E46" s="18">
        <f>IF(Invullen!A54="","",N(Invullen!C54))</f>
        <v/>
      </c>
      <c r="F46" s="10">
        <f>IF(OR(D46="",E46=""),"",D46-E46)</f>
        <v/>
      </c>
    </row>
    <row r="47">
      <c r="A47" s="17">
        <f>IF(Invullen!A55="","",Invullen!A55)</f>
        <v/>
      </c>
      <c r="B47" s="22">
        <f>IF(Invullen!A55="","",N(Invullen!B55))</f>
        <v/>
      </c>
      <c r="C47" s="18">
        <f>IF(OR(Invullen!A55="",SUM(Invullen!$B$43:$B$67)=0),"",$C$29*N(Invullen!B55)/SUM(Invullen!$B$43:$B$67))</f>
        <v/>
      </c>
      <c r="D47" s="10">
        <f>IF(C47="","",C47/12)</f>
        <v/>
      </c>
      <c r="E47" s="18">
        <f>IF(Invullen!A55="","",N(Invullen!C55))</f>
        <v/>
      </c>
      <c r="F47" s="10">
        <f>IF(OR(D47="",E47=""),"",D47-E47)</f>
        <v/>
      </c>
    </row>
    <row r="48">
      <c r="A48" s="17">
        <f>IF(Invullen!A56="","",Invullen!A56)</f>
        <v/>
      </c>
      <c r="B48" s="22">
        <f>IF(Invullen!A56="","",N(Invullen!B56))</f>
        <v/>
      </c>
      <c r="C48" s="18">
        <f>IF(OR(Invullen!A56="",SUM(Invullen!$B$43:$B$67)=0),"",$C$29*N(Invullen!B56)/SUM(Invullen!$B$43:$B$67))</f>
        <v/>
      </c>
      <c r="D48" s="10">
        <f>IF(C48="","",C48/12)</f>
        <v/>
      </c>
      <c r="E48" s="18">
        <f>IF(Invullen!A56="","",N(Invullen!C56))</f>
        <v/>
      </c>
      <c r="F48" s="10">
        <f>IF(OR(D48="",E48=""),"",D48-E48)</f>
        <v/>
      </c>
    </row>
    <row r="49">
      <c r="A49" s="17">
        <f>IF(Invullen!A57="","",Invullen!A57)</f>
        <v/>
      </c>
      <c r="B49" s="22">
        <f>IF(Invullen!A57="","",N(Invullen!B57))</f>
        <v/>
      </c>
      <c r="C49" s="18">
        <f>IF(OR(Invullen!A57="",SUM(Invullen!$B$43:$B$67)=0),"",$C$29*N(Invullen!B57)/SUM(Invullen!$B$43:$B$67))</f>
        <v/>
      </c>
      <c r="D49" s="10">
        <f>IF(C49="","",C49/12)</f>
        <v/>
      </c>
      <c r="E49" s="18">
        <f>IF(Invullen!A57="","",N(Invullen!C57))</f>
        <v/>
      </c>
      <c r="F49" s="10">
        <f>IF(OR(D49="",E49=""),"",D49-E49)</f>
        <v/>
      </c>
    </row>
    <row r="50">
      <c r="A50" s="17">
        <f>IF(Invullen!A58="","",Invullen!A58)</f>
        <v/>
      </c>
      <c r="B50" s="22">
        <f>IF(Invullen!A58="","",N(Invullen!B58))</f>
        <v/>
      </c>
      <c r="C50" s="18">
        <f>IF(OR(Invullen!A58="",SUM(Invullen!$B$43:$B$67)=0),"",$C$29*N(Invullen!B58)/SUM(Invullen!$B$43:$B$67))</f>
        <v/>
      </c>
      <c r="D50" s="10">
        <f>IF(C50="","",C50/12)</f>
        <v/>
      </c>
      <c r="E50" s="18">
        <f>IF(Invullen!A58="","",N(Invullen!C58))</f>
        <v/>
      </c>
      <c r="F50" s="10">
        <f>IF(OR(D50="",E50=""),"",D50-E50)</f>
        <v/>
      </c>
    </row>
    <row r="51">
      <c r="A51" s="17">
        <f>IF(Invullen!A59="","",Invullen!A59)</f>
        <v/>
      </c>
      <c r="B51" s="22">
        <f>IF(Invullen!A59="","",N(Invullen!B59))</f>
        <v/>
      </c>
      <c r="C51" s="18">
        <f>IF(OR(Invullen!A59="",SUM(Invullen!$B$43:$B$67)=0),"",$C$29*N(Invullen!B59)/SUM(Invullen!$B$43:$B$67))</f>
        <v/>
      </c>
      <c r="D51" s="10">
        <f>IF(C51="","",C51/12)</f>
        <v/>
      </c>
      <c r="E51" s="18">
        <f>IF(Invullen!A59="","",N(Invullen!C59))</f>
        <v/>
      </c>
      <c r="F51" s="10">
        <f>IF(OR(D51="",E51=""),"",D51-E51)</f>
        <v/>
      </c>
    </row>
    <row r="52">
      <c r="A52" s="17">
        <f>IF(Invullen!A60="","",Invullen!A60)</f>
        <v/>
      </c>
      <c r="B52" s="22">
        <f>IF(Invullen!A60="","",N(Invullen!B60))</f>
        <v/>
      </c>
      <c r="C52" s="18">
        <f>IF(OR(Invullen!A60="",SUM(Invullen!$B$43:$B$67)=0),"",$C$29*N(Invullen!B60)/SUM(Invullen!$B$43:$B$67))</f>
        <v/>
      </c>
      <c r="D52" s="10">
        <f>IF(C52="","",C52/12)</f>
        <v/>
      </c>
      <c r="E52" s="18">
        <f>IF(Invullen!A60="","",N(Invullen!C60))</f>
        <v/>
      </c>
      <c r="F52" s="10">
        <f>IF(OR(D52="",E52=""),"",D52-E52)</f>
        <v/>
      </c>
    </row>
    <row r="53">
      <c r="A53" s="17">
        <f>IF(Invullen!A61="","",Invullen!A61)</f>
        <v/>
      </c>
      <c r="B53" s="22">
        <f>IF(Invullen!A61="","",N(Invullen!B61))</f>
        <v/>
      </c>
      <c r="C53" s="18">
        <f>IF(OR(Invullen!A61="",SUM(Invullen!$B$43:$B$67)=0),"",$C$29*N(Invullen!B61)/SUM(Invullen!$B$43:$B$67))</f>
        <v/>
      </c>
      <c r="D53" s="10">
        <f>IF(C53="","",C53/12)</f>
        <v/>
      </c>
      <c r="E53" s="18">
        <f>IF(Invullen!A61="","",N(Invullen!C61))</f>
        <v/>
      </c>
      <c r="F53" s="10">
        <f>IF(OR(D53="",E53=""),"",D53-E53)</f>
        <v/>
      </c>
    </row>
    <row r="54">
      <c r="A54" s="17">
        <f>IF(Invullen!A62="","",Invullen!A62)</f>
        <v/>
      </c>
      <c r="B54" s="22">
        <f>IF(Invullen!A62="","",N(Invullen!B62))</f>
        <v/>
      </c>
      <c r="C54" s="18">
        <f>IF(OR(Invullen!A62="",SUM(Invullen!$B$43:$B$67)=0),"",$C$29*N(Invullen!B62)/SUM(Invullen!$B$43:$B$67))</f>
        <v/>
      </c>
      <c r="D54" s="10">
        <f>IF(C54="","",C54/12)</f>
        <v/>
      </c>
      <c r="E54" s="18">
        <f>IF(Invullen!A62="","",N(Invullen!C62))</f>
        <v/>
      </c>
      <c r="F54" s="10">
        <f>IF(OR(D54="",E54=""),"",D54-E54)</f>
        <v/>
      </c>
    </row>
    <row r="55">
      <c r="A55" s="17">
        <f>IF(Invullen!A63="","",Invullen!A63)</f>
        <v/>
      </c>
      <c r="B55" s="22">
        <f>IF(Invullen!A63="","",N(Invullen!B63))</f>
        <v/>
      </c>
      <c r="C55" s="18">
        <f>IF(OR(Invullen!A63="",SUM(Invullen!$B$43:$B$67)=0),"",$C$29*N(Invullen!B63)/SUM(Invullen!$B$43:$B$67))</f>
        <v/>
      </c>
      <c r="D55" s="10">
        <f>IF(C55="","",C55/12)</f>
        <v/>
      </c>
      <c r="E55" s="18">
        <f>IF(Invullen!A63="","",N(Invullen!C63))</f>
        <v/>
      </c>
      <c r="F55" s="10">
        <f>IF(OR(D55="",E55=""),"",D55-E55)</f>
        <v/>
      </c>
    </row>
    <row r="56">
      <c r="A56" s="17">
        <f>IF(Invullen!A64="","",Invullen!A64)</f>
        <v/>
      </c>
      <c r="B56" s="22">
        <f>IF(Invullen!A64="","",N(Invullen!B64))</f>
        <v/>
      </c>
      <c r="C56" s="18">
        <f>IF(OR(Invullen!A64="",SUM(Invullen!$B$43:$B$67)=0),"",$C$29*N(Invullen!B64)/SUM(Invullen!$B$43:$B$67))</f>
        <v/>
      </c>
      <c r="D56" s="10">
        <f>IF(C56="","",C56/12)</f>
        <v/>
      </c>
      <c r="E56" s="18">
        <f>IF(Invullen!A64="","",N(Invullen!C64))</f>
        <v/>
      </c>
      <c r="F56" s="10">
        <f>IF(OR(D56="",E56=""),"",D56-E56)</f>
        <v/>
      </c>
    </row>
    <row r="57">
      <c r="A57" s="17">
        <f>IF(Invullen!A65="","",Invullen!A65)</f>
        <v/>
      </c>
      <c r="B57" s="22">
        <f>IF(Invullen!A65="","",N(Invullen!B65))</f>
        <v/>
      </c>
      <c r="C57" s="18">
        <f>IF(OR(Invullen!A65="",SUM(Invullen!$B$43:$B$67)=0),"",$C$29*N(Invullen!B65)/SUM(Invullen!$B$43:$B$67))</f>
        <v/>
      </c>
      <c r="D57" s="10">
        <f>IF(C57="","",C57/12)</f>
        <v/>
      </c>
      <c r="E57" s="18">
        <f>IF(Invullen!A65="","",N(Invullen!C65))</f>
        <v/>
      </c>
      <c r="F57" s="10">
        <f>IF(OR(D57="",E57=""),"",D57-E57)</f>
        <v/>
      </c>
    </row>
    <row r="58">
      <c r="A58" s="17">
        <f>IF(Invullen!A66="","",Invullen!A66)</f>
        <v/>
      </c>
      <c r="B58" s="22">
        <f>IF(Invullen!A66="","",N(Invullen!B66))</f>
        <v/>
      </c>
      <c r="C58" s="18">
        <f>IF(OR(Invullen!A66="",SUM(Invullen!$B$43:$B$67)=0),"",$C$29*N(Invullen!B66)/SUM(Invullen!$B$43:$B$67))</f>
        <v/>
      </c>
      <c r="D58" s="10">
        <f>IF(C58="","",C58/12)</f>
        <v/>
      </c>
      <c r="E58" s="18">
        <f>IF(Invullen!A66="","",N(Invullen!C66))</f>
        <v/>
      </c>
      <c r="F58" s="10">
        <f>IF(OR(D58="",E58=""),"",D58-E58)</f>
        <v/>
      </c>
    </row>
    <row r="59">
      <c r="A59" s="17">
        <f>IF(Invullen!A67="","",Invullen!A67)</f>
        <v/>
      </c>
      <c r="B59" s="22">
        <f>IF(Invullen!A67="","",N(Invullen!B67))</f>
        <v/>
      </c>
      <c r="C59" s="18">
        <f>IF(OR(Invullen!A67="",SUM(Invullen!$B$43:$B$67)=0),"",$C$29*N(Invullen!B67)/SUM(Invullen!$B$43:$B$67))</f>
        <v/>
      </c>
      <c r="D59" s="10">
        <f>IF(C59="","",C59/12)</f>
        <v/>
      </c>
      <c r="E59" s="18">
        <f>IF(Invullen!A67="","",N(Invullen!C67))</f>
        <v/>
      </c>
      <c r="F59" s="10">
        <f>IF(OR(D59="",E59=""),"",D59-E59)</f>
        <v/>
      </c>
    </row>
    <row r="60">
      <c r="A60" s="20" t="inlineStr">
        <is>
          <t>Totaal</t>
        </is>
      </c>
      <c r="B60" s="23">
        <f>SUM(B35:B59)</f>
        <v/>
      </c>
      <c r="C60" s="21">
        <f>SUM(C35:C59)</f>
        <v/>
      </c>
      <c r="D60" s="21">
        <f>SUM(D35:D59)</f>
        <v/>
      </c>
      <c r="E60" s="21">
        <f>SUM(E35:E59)</f>
        <v/>
      </c>
      <c r="F60" s="21">
        <f>SUM(F35:F59)</f>
        <v/>
      </c>
    </row>
    <row r="62">
      <c r="A62" s="24">
        <f>IF(ABS(C60-C29)&lt;0.005,"De bijdragen dekken de hele begroting.","Let op: de bijdragen per appartement tellen niet op tot de begroting. Controleer of elk appartement een naam en een breukdeel heeft.")</f>
        <v/>
      </c>
    </row>
    <row r="64" ht="46" customHeight="1">
      <c r="A64" s="2" t="inlineStr">
        <is>
          <t>De bijdrage per maand is het totaal van de begroting maal het breukdeel, gedeeld door de som van alle breukdelen en door twaalf. Rond je de bijdrage af, kies dan een bedrag dat iets hoger is, zodat de begroting gedekt blijft. De vergadering van eigenaars stelt de begroting en de bijdrage vast.</t>
        </is>
      </c>
    </row>
    <row r="66">
      <c r="A66" s="14" t="inlineStr">
        <is>
          <t>Gemaakt met het gratis voorbeeld van VvE Gedoe: vvegedoe.nl (Versie 1, oktober 2026)</t>
        </is>
      </c>
    </row>
  </sheetData>
  <mergeCells count="3">
    <mergeCell ref="A3:F3"/>
    <mergeCell ref="A66:F66"/>
    <mergeCell ref="A64:F64"/>
  </mergeCells>
  <hyperlinks>
    <hyperlink xmlns:r="http://schemas.openxmlformats.org/officeDocument/2006/relationships" ref="A66" r:id="rId1"/>
  </hyperlinks>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VvE Gedoe (vvegedoe.nl)</dc:creator>
  <dcterms:created xsi:type="dcterms:W3CDTF">2026-10-29T15:09:35Z</dcterms:created>
  <dcterms:modified xsi:type="dcterms:W3CDTF">2026-10-29T15:09:35Z</dcterms:modified>
</cp:coreProperties>
</file>